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<sst xmlns="http://schemas.openxmlformats.org/spreadsheetml/2006/main" count="101" uniqueCount="98">
  <si>
    <t>Код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</si>
  <si>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</si>
  <si>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</si>
  <si>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</si>
  <si>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</si>
  <si>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государственной власти субъектов Российской Федерации, местных администраций</t>
  </si>
  <si>
    <t>Судебная система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</si>
  <si>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</si>
  <si>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</si>
  <si>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</si>
  <si>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</si>
  <si>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</si>
  <si>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</si>
  <si>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</si>
  <si>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</si>
  <si>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</si>
  <si>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</si>
  <si>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</si>
  <si>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</si>
  <si>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</si>
  <si>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</si>
  <si>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</si>
  <si>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</si>
  <si>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</si>
  <si>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</si>
  <si>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</si>
  <si>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</si>
  <si>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</si>
  <si>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</si>
  <si>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</si>
  <si>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</si>
  <si>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</si>
  <si>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</si>
  <si>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</si>
  <si>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</si>
  <si>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</si>
  <si>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</si>
  <si>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</si>
  <si>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</si>
  <si>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</si>
  <si>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</si>
  <si>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</si>
  <si>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</si>
  <si>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</si>
  <si>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</si>
  <si>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</si>
  <si>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</si>
  <si>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</si>
  <si>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</si>
  <si>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</si>
  <si>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</si>
  <si>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</si>
  <si>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</si>
  <si>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</si>
  <si>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</si>
  <si>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</si>
  <si>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</si>
  <si>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</si>
  <si>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</si>
  <si>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</si>
  <si>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</si>
  <si>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Сумма тыс.руб.</t>
  </si>
  <si>
    <t>0408</t>
  </si>
  <si>
    <t>Транспорт</t>
  </si>
  <si>
    <t>0400</t>
  </si>
  <si>
    <t>0703</t>
  </si>
  <si>
    <t>Начальное профессиональное образование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</si>
  <si>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</si>
  <si>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</si>
  <si>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</si>
  <si>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</si>
  <si>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</si>
  <si>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</si>
  <si>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</si>
  <si>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</si>
  <si>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</si>
  <si>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</si>
  <si>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</si>
  <si>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</si>
  <si>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</si>
  <si>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</si>
  <si>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</si>
  <si>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</si>
  <si>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</si>
  <si>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</si>
  <si>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к Решению Михайловской городской Думы</t>
  </si>
  <si>
    <t>0409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</si>
  <si>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</si>
  <si>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 гражданская оборона</t>
  </si>
  <si>
    <t>0405</t>
  </si>
  <si>
    <t>Сельское хозяйство и рыболовство</t>
  </si>
  <si>
    <t>"Об исполнении бюджета городского округа город Михайловка</t>
  </si>
  <si>
    <t>за 2013 год"</t>
  </si>
  <si>
    <t>Исполнение бюджета городского округа город Михайловка по расходам в разрезе функциональной классификации расходов бюджетов за 2013 год</t>
  </si>
  <si>
    <t>Утверждено в бюджете</t>
  </si>
  <si>
    <t>Факт. исполнен.</t>
  </si>
  <si>
    <t>%</t>
  </si>
  <si>
    <r>
      <rPr>
        <sz val="10"/>
        <rFont val="Times New Roman"/>
        <family val="1"/>
      </rPr>
      <t xml:space="preserve">Приложение № 3 </t>
    </r>
    <r>
      <rPr>
        <sz val="10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</si>
</sst>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68" fontId="1" fillId="0" borderId="10" xfId="0" applyNumberFormat="1" applyFont="1" applyBorder="1" applyAlignment="1">
      <alignment vertical="top" wrapText="1"/>
    </xf>
    <xf numFmtId="168" fontId="2" fillId="0" borderId="10" xfId="0" applyNumberFormat="1" applyFont="1" applyBorder="1" applyAlignment="1">
      <alignment horizontal="right" vertical="top" wrapText="1"/>
    </xf>
    <xf numFmtId="168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2" max="2" width="44.0039062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3.25390625" style="0" customWidth="1"/>
    <col min="10" max="10" width="10.875" style="14" customWidth="1"/>
    <col min="11" max="11" width="10.75390625" style="14" customWidth="1"/>
  </cols>
  <sheetData>
    <row r="1" spans="1:11" ht="12.75">
      <c r="A1" s="24" t="s">
        <v>97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5" t="s">
        <v>85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5" t="s">
        <v>91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2:11" ht="12.75" customHeight="1">
      <c r="B4" s="25" t="s">
        <v>92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ht="42" customHeight="1">
      <c r="A5" s="23" t="s">
        <v>93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0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3.25" customHeight="1">
      <c r="A8" s="17" t="s">
        <v>0</v>
      </c>
      <c r="B8" s="17" t="s">
        <v>1</v>
      </c>
      <c r="C8" s="10" t="s">
        <v>32</v>
      </c>
      <c r="D8" s="19" t="s">
        <v>31</v>
      </c>
      <c r="E8" s="19"/>
      <c r="F8" s="19"/>
      <c r="G8" s="19"/>
      <c r="H8" s="19"/>
      <c r="I8" s="20" t="s">
        <v>61</v>
      </c>
      <c r="J8" s="21"/>
      <c r="K8" s="22"/>
    </row>
    <row r="9" spans="1:11" ht="47.25">
      <c r="A9" s="18"/>
      <c r="B9" s="18"/>
      <c r="C9" s="5"/>
      <c r="D9" s="5"/>
      <c r="E9" s="5"/>
      <c r="F9" s="5"/>
      <c r="G9" s="5"/>
      <c r="H9" s="5"/>
      <c r="I9" s="5" t="s">
        <v>94</v>
      </c>
      <c r="J9" s="5" t="s">
        <v>95</v>
      </c>
      <c r="K9" s="5" t="s">
        <v>96</v>
      </c>
    </row>
    <row r="10" spans="1:11" ht="21" customHeight="1">
      <c r="A10" s="6" t="s">
        <v>33</v>
      </c>
      <c r="B10" s="1" t="s">
        <v>2</v>
      </c>
      <c r="C10" s="2" t="e">
        <f>C11+C12+C13+C14+#REF!+#REF!+C16</f>
        <v>#REF!</v>
      </c>
      <c r="D10" s="2" t="e">
        <f>D11+D12+D13+D14+#REF!+#REF!+D16</f>
        <v>#REF!</v>
      </c>
      <c r="E10" s="2" t="e">
        <f>E11+E12+E13+E14+#REF!+#REF!+E16</f>
        <v>#REF!</v>
      </c>
      <c r="F10" s="2" t="e">
        <f>F11+F12+F13+F14+#REF!+#REF!+F16</f>
        <v>#REF!</v>
      </c>
      <c r="G10" s="2" t="e">
        <f>G11+G12+G13+G14+#REF!+#REF!+G16</f>
        <v>#REF!</v>
      </c>
      <c r="H10" s="2" t="e">
        <f>H11+H12+H13+H14+#REF!+#REF!+H16</f>
        <v>#REF!</v>
      </c>
      <c r="I10" s="12">
        <f>I11+I12+I13+I14+I16+I15</f>
        <v>165009.6</v>
      </c>
      <c r="J10" s="12">
        <f>J11+J12+J13+J14+J16+J15</f>
        <v>154582.2</v>
      </c>
      <c r="K10" s="12">
        <f>J10/I10*100</f>
        <v>93.68073130290601</v>
      </c>
    </row>
    <row r="11" spans="1:11" ht="48.75" customHeight="1">
      <c r="A11" s="7" t="s">
        <v>34</v>
      </c>
      <c r="B11" s="3" t="s">
        <v>3</v>
      </c>
      <c r="C11" s="4">
        <v>1437</v>
      </c>
      <c r="D11" s="8"/>
      <c r="E11" s="8"/>
      <c r="F11" s="8"/>
      <c r="G11" s="8"/>
      <c r="H11" s="8"/>
      <c r="I11" s="13">
        <v>1180.1</v>
      </c>
      <c r="J11" s="11">
        <v>1157.2</v>
      </c>
      <c r="K11" s="12">
        <f aca="true" t="shared" si="0" ref="K11:K56">J11/I11*100</f>
        <v>98.05948648419627</v>
      </c>
    </row>
    <row r="12" spans="1:11" ht="80.25" customHeight="1">
      <c r="A12" s="7" t="s">
        <v>35</v>
      </c>
      <c r="B12" s="3" t="s">
        <v>4</v>
      </c>
      <c r="C12" s="4">
        <v>5728</v>
      </c>
      <c r="D12" s="8"/>
      <c r="E12" s="8"/>
      <c r="F12" s="8"/>
      <c r="G12" s="8"/>
      <c r="H12" s="8"/>
      <c r="I12" s="13">
        <v>2181.7</v>
      </c>
      <c r="J12" s="11">
        <v>2107.6</v>
      </c>
      <c r="K12" s="12">
        <f t="shared" si="0"/>
        <v>96.6035660264931</v>
      </c>
    </row>
    <row r="13" spans="1:11" ht="63.75" customHeight="1">
      <c r="A13" s="7" t="s">
        <v>36</v>
      </c>
      <c r="B13" s="3" t="s">
        <v>5</v>
      </c>
      <c r="C13" s="4">
        <v>31962.6</v>
      </c>
      <c r="D13" s="8"/>
      <c r="E13" s="8"/>
      <c r="F13" s="8"/>
      <c r="G13" s="8"/>
      <c r="H13" s="8"/>
      <c r="I13" s="13">
        <v>53993.9</v>
      </c>
      <c r="J13" s="11">
        <v>52358</v>
      </c>
      <c r="K13" s="12">
        <f t="shared" si="0"/>
        <v>96.97021330187299</v>
      </c>
    </row>
    <row r="14" spans="1:11" ht="15.75" hidden="1">
      <c r="A14" s="7" t="s">
        <v>37</v>
      </c>
      <c r="B14" s="3" t="s">
        <v>6</v>
      </c>
      <c r="C14" s="4">
        <v>76.9</v>
      </c>
      <c r="D14" s="8"/>
      <c r="E14" s="8"/>
      <c r="F14" s="8"/>
      <c r="G14" s="8"/>
      <c r="H14" s="8"/>
      <c r="I14" s="13"/>
      <c r="J14" s="11"/>
      <c r="K14" s="12" t="e">
        <f t="shared" si="0"/>
        <v>#DIV/0!</v>
      </c>
    </row>
    <row r="15" spans="1:11" ht="63.75" customHeight="1">
      <c r="A15" s="7" t="s">
        <v>67</v>
      </c>
      <c r="B15" s="3" t="s">
        <v>68</v>
      </c>
      <c r="C15" s="4"/>
      <c r="D15" s="8"/>
      <c r="E15" s="8"/>
      <c r="F15" s="8"/>
      <c r="G15" s="8"/>
      <c r="H15" s="8"/>
      <c r="I15" s="13">
        <v>12225</v>
      </c>
      <c r="J15" s="11">
        <v>11081.3</v>
      </c>
      <c r="K15" s="12">
        <f t="shared" si="0"/>
        <v>90.64458077709611</v>
      </c>
    </row>
    <row r="16" spans="1:11" ht="18" customHeight="1">
      <c r="A16" s="7" t="s">
        <v>69</v>
      </c>
      <c r="B16" s="3" t="s">
        <v>7</v>
      </c>
      <c r="C16" s="4">
        <v>19662</v>
      </c>
      <c r="D16" s="8"/>
      <c r="E16" s="8">
        <v>-1650.7</v>
      </c>
      <c r="F16" s="8"/>
      <c r="G16" s="8"/>
      <c r="H16" s="8"/>
      <c r="I16" s="13">
        <v>95428.9</v>
      </c>
      <c r="J16" s="11">
        <v>87878.1</v>
      </c>
      <c r="K16" s="12">
        <f t="shared" si="0"/>
        <v>92.0875122735356</v>
      </c>
    </row>
    <row r="17" spans="1:11" ht="18" customHeight="1">
      <c r="A17" s="6" t="s">
        <v>57</v>
      </c>
      <c r="B17" s="1" t="s">
        <v>58</v>
      </c>
      <c r="C17" s="2"/>
      <c r="D17" s="9"/>
      <c r="E17" s="9"/>
      <c r="F17" s="9"/>
      <c r="G17" s="9"/>
      <c r="H17" s="9"/>
      <c r="I17" s="12">
        <f>I18</f>
        <v>76.2</v>
      </c>
      <c r="J17" s="12">
        <f>J18</f>
        <v>76.2</v>
      </c>
      <c r="K17" s="12">
        <f t="shared" si="0"/>
        <v>100</v>
      </c>
    </row>
    <row r="18" spans="1:11" ht="18" customHeight="1">
      <c r="A18" s="7" t="s">
        <v>59</v>
      </c>
      <c r="B18" s="3" t="s">
        <v>60</v>
      </c>
      <c r="C18" s="4"/>
      <c r="D18" s="8"/>
      <c r="E18" s="8"/>
      <c r="F18" s="8"/>
      <c r="G18" s="8"/>
      <c r="H18" s="8"/>
      <c r="I18" s="13">
        <v>76.2</v>
      </c>
      <c r="J18" s="11">
        <v>76.2</v>
      </c>
      <c r="K18" s="12">
        <f t="shared" si="0"/>
        <v>100</v>
      </c>
    </row>
    <row r="19" spans="1:11" ht="32.25" customHeight="1">
      <c r="A19" s="6" t="s">
        <v>38</v>
      </c>
      <c r="B19" s="1" t="s">
        <v>8</v>
      </c>
      <c r="C19" s="2">
        <f aca="true" t="shared" si="1" ref="C19:H19">C20+C21+C22</f>
        <v>3883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  <c r="H19" s="2">
        <f t="shared" si="1"/>
        <v>0</v>
      </c>
      <c r="I19" s="12">
        <f>I20+I21+I22</f>
        <v>4075</v>
      </c>
      <c r="J19" s="12">
        <f>J20+J21+J22</f>
        <v>3643.2000000000003</v>
      </c>
      <c r="K19" s="12">
        <f t="shared" si="0"/>
        <v>89.4036809815951</v>
      </c>
    </row>
    <row r="20" spans="1:11" ht="15.75" hidden="1">
      <c r="A20" s="7" t="s">
        <v>39</v>
      </c>
      <c r="B20" s="3" t="s">
        <v>9</v>
      </c>
      <c r="C20" s="4">
        <v>1889</v>
      </c>
      <c r="D20" s="8"/>
      <c r="E20" s="8"/>
      <c r="F20" s="8"/>
      <c r="G20" s="8"/>
      <c r="H20" s="8"/>
      <c r="I20" s="13"/>
      <c r="J20" s="11"/>
      <c r="K20" s="12" t="e">
        <f t="shared" si="0"/>
        <v>#DIV/0!</v>
      </c>
    </row>
    <row r="21" spans="1:11" ht="63.75" customHeight="1">
      <c r="A21" s="7" t="s">
        <v>40</v>
      </c>
      <c r="B21" s="3" t="s">
        <v>88</v>
      </c>
      <c r="C21" s="4">
        <v>1184</v>
      </c>
      <c r="D21" s="8"/>
      <c r="E21" s="8"/>
      <c r="F21" s="8"/>
      <c r="G21" s="8"/>
      <c r="H21" s="8"/>
      <c r="I21" s="13">
        <v>3054.6</v>
      </c>
      <c r="J21" s="11">
        <v>2636.8</v>
      </c>
      <c r="K21" s="12">
        <f t="shared" si="0"/>
        <v>86.32226805473712</v>
      </c>
    </row>
    <row r="22" spans="1:11" ht="48.75" customHeight="1">
      <c r="A22" s="7" t="s">
        <v>41</v>
      </c>
      <c r="B22" s="3" t="s">
        <v>10</v>
      </c>
      <c r="C22" s="4">
        <v>810</v>
      </c>
      <c r="D22" s="8"/>
      <c r="E22" s="8"/>
      <c r="F22" s="8"/>
      <c r="G22" s="8"/>
      <c r="H22" s="8"/>
      <c r="I22" s="13">
        <v>1020.4</v>
      </c>
      <c r="J22" s="11">
        <v>1006.4</v>
      </c>
      <c r="K22" s="12">
        <f t="shared" si="0"/>
        <v>98.62798902391219</v>
      </c>
    </row>
    <row r="23" spans="1:11" ht="15.75">
      <c r="A23" s="6" t="s">
        <v>64</v>
      </c>
      <c r="B23" s="1" t="s">
        <v>11</v>
      </c>
      <c r="C23" s="2">
        <f aca="true" t="shared" si="2" ref="C23:H23">C27</f>
        <v>1210</v>
      </c>
      <c r="D23" s="2">
        <f t="shared" si="2"/>
        <v>0</v>
      </c>
      <c r="E23" s="2">
        <f t="shared" si="2"/>
        <v>60</v>
      </c>
      <c r="F23" s="2">
        <f t="shared" si="2"/>
        <v>0</v>
      </c>
      <c r="G23" s="2">
        <f t="shared" si="2"/>
        <v>0</v>
      </c>
      <c r="H23" s="2">
        <f t="shared" si="2"/>
        <v>0</v>
      </c>
      <c r="I23" s="12">
        <f>I25+I26+I27+I24</f>
        <v>57511.00000000001</v>
      </c>
      <c r="J23" s="12">
        <f>J25+J26+J27+J24</f>
        <v>43556.4</v>
      </c>
      <c r="K23" s="12">
        <f t="shared" si="0"/>
        <v>75.73577228704073</v>
      </c>
    </row>
    <row r="24" spans="1:11" ht="15.75" hidden="1">
      <c r="A24" s="7" t="s">
        <v>89</v>
      </c>
      <c r="B24" s="3" t="s">
        <v>90</v>
      </c>
      <c r="C24" s="4"/>
      <c r="D24" s="4"/>
      <c r="E24" s="4"/>
      <c r="F24" s="4"/>
      <c r="G24" s="4"/>
      <c r="H24" s="4"/>
      <c r="I24" s="13"/>
      <c r="J24" s="13"/>
      <c r="K24" s="12" t="e">
        <f t="shared" si="0"/>
        <v>#DIV/0!</v>
      </c>
    </row>
    <row r="25" spans="1:11" ht="15.75">
      <c r="A25" s="7" t="s">
        <v>62</v>
      </c>
      <c r="B25" s="3" t="s">
        <v>63</v>
      </c>
      <c r="C25" s="4"/>
      <c r="D25" s="4"/>
      <c r="E25" s="4"/>
      <c r="F25" s="4"/>
      <c r="G25" s="4"/>
      <c r="H25" s="4"/>
      <c r="I25" s="13">
        <v>491.3</v>
      </c>
      <c r="J25" s="11">
        <v>490.8</v>
      </c>
      <c r="K25" s="12">
        <f t="shared" si="0"/>
        <v>99.89822918786892</v>
      </c>
    </row>
    <row r="26" spans="1:11" ht="15.75">
      <c r="A26" s="7" t="s">
        <v>86</v>
      </c>
      <c r="B26" s="3" t="s">
        <v>87</v>
      </c>
      <c r="C26" s="4"/>
      <c r="D26" s="4"/>
      <c r="E26" s="4"/>
      <c r="F26" s="4"/>
      <c r="G26" s="4"/>
      <c r="H26" s="4"/>
      <c r="I26" s="13">
        <v>52302.8</v>
      </c>
      <c r="J26" s="11">
        <v>42123</v>
      </c>
      <c r="K26" s="12">
        <f t="shared" si="0"/>
        <v>80.53679726515597</v>
      </c>
    </row>
    <row r="27" spans="1:11" ht="34.5" customHeight="1">
      <c r="A27" s="7" t="s">
        <v>42</v>
      </c>
      <c r="B27" s="3" t="s">
        <v>12</v>
      </c>
      <c r="C27" s="4">
        <v>1210</v>
      </c>
      <c r="D27" s="8"/>
      <c r="E27" s="4">
        <v>60</v>
      </c>
      <c r="F27" s="8"/>
      <c r="G27" s="8"/>
      <c r="H27" s="8"/>
      <c r="I27" s="13">
        <v>4716.9</v>
      </c>
      <c r="J27" s="11">
        <v>942.6</v>
      </c>
      <c r="K27" s="12">
        <f t="shared" si="0"/>
        <v>19.983463715575912</v>
      </c>
    </row>
    <row r="28" spans="1:11" ht="19.5" customHeight="1">
      <c r="A28" s="6" t="s">
        <v>43</v>
      </c>
      <c r="B28" s="1" t="s">
        <v>13</v>
      </c>
      <c r="C28" s="2">
        <f aca="true" t="shared" si="3" ref="C28:H28">C29+C30+C31+C32</f>
        <v>182153.8</v>
      </c>
      <c r="D28" s="2">
        <f t="shared" si="3"/>
        <v>-15692</v>
      </c>
      <c r="E28" s="2">
        <f t="shared" si="3"/>
        <v>-60</v>
      </c>
      <c r="F28" s="2">
        <f t="shared" si="3"/>
        <v>-1027.8</v>
      </c>
      <c r="G28" s="2">
        <f t="shared" si="3"/>
        <v>23300</v>
      </c>
      <c r="H28" s="2">
        <f t="shared" si="3"/>
        <v>0</v>
      </c>
      <c r="I28" s="12">
        <f>I29+I30+I31+I32</f>
        <v>222662.90000000002</v>
      </c>
      <c r="J28" s="12">
        <f>J29+J30+J31+J32</f>
        <v>213228.7</v>
      </c>
      <c r="K28" s="12">
        <f t="shared" si="0"/>
        <v>95.76301215873862</v>
      </c>
    </row>
    <row r="29" spans="1:11" ht="16.5" customHeight="1">
      <c r="A29" s="7" t="s">
        <v>44</v>
      </c>
      <c r="B29" s="3" t="s">
        <v>14</v>
      </c>
      <c r="C29" s="4">
        <v>119732.8</v>
      </c>
      <c r="D29" s="8">
        <v>-15692</v>
      </c>
      <c r="E29" s="8"/>
      <c r="F29" s="8">
        <v>-1027.8</v>
      </c>
      <c r="G29" s="8">
        <v>165</v>
      </c>
      <c r="H29" s="8"/>
      <c r="I29" s="13">
        <v>47478.1</v>
      </c>
      <c r="J29" s="11">
        <v>47418.7</v>
      </c>
      <c r="K29" s="12">
        <f t="shared" si="0"/>
        <v>99.87488968598154</v>
      </c>
    </row>
    <row r="30" spans="1:11" ht="15.75">
      <c r="A30" s="7" t="s">
        <v>45</v>
      </c>
      <c r="B30" s="3" t="s">
        <v>15</v>
      </c>
      <c r="C30" s="4">
        <v>26670</v>
      </c>
      <c r="D30" s="8">
        <v>-1500</v>
      </c>
      <c r="E30" s="8">
        <v>-5000</v>
      </c>
      <c r="F30" s="8"/>
      <c r="G30" s="8"/>
      <c r="H30" s="8"/>
      <c r="I30" s="13">
        <v>82838.5</v>
      </c>
      <c r="J30" s="11">
        <v>77729.3</v>
      </c>
      <c r="K30" s="12">
        <f t="shared" si="0"/>
        <v>93.8323364136241</v>
      </c>
    </row>
    <row r="31" spans="1:11" ht="18.75" customHeight="1">
      <c r="A31" s="7" t="s">
        <v>46</v>
      </c>
      <c r="B31" s="3" t="s">
        <v>16</v>
      </c>
      <c r="C31" s="4">
        <v>28869</v>
      </c>
      <c r="D31" s="8">
        <v>1500</v>
      </c>
      <c r="E31" s="8">
        <v>4940</v>
      </c>
      <c r="F31" s="8"/>
      <c r="G31" s="8">
        <v>23135</v>
      </c>
      <c r="H31" s="8"/>
      <c r="I31" s="13">
        <v>32279</v>
      </c>
      <c r="J31" s="11">
        <v>28869.5</v>
      </c>
      <c r="K31" s="12">
        <f t="shared" si="0"/>
        <v>89.43740512407447</v>
      </c>
    </row>
    <row r="32" spans="1:11" ht="33.75" customHeight="1">
      <c r="A32" s="7" t="s">
        <v>47</v>
      </c>
      <c r="B32" s="3" t="s">
        <v>17</v>
      </c>
      <c r="C32" s="4">
        <v>6882</v>
      </c>
      <c r="D32" s="8"/>
      <c r="E32" s="8"/>
      <c r="F32" s="8"/>
      <c r="G32" s="8"/>
      <c r="H32" s="8"/>
      <c r="I32" s="13">
        <v>60067.3</v>
      </c>
      <c r="J32" s="11">
        <v>59211.2</v>
      </c>
      <c r="K32" s="12">
        <f t="shared" si="0"/>
        <v>98.57476530491631</v>
      </c>
    </row>
    <row r="33" spans="1:11" ht="17.25" customHeight="1">
      <c r="A33" s="6" t="s">
        <v>48</v>
      </c>
      <c r="B33" s="1" t="s">
        <v>18</v>
      </c>
      <c r="C33" s="2">
        <f aca="true" t="shared" si="4" ref="C33:H33">C34+C35+C37+C38</f>
        <v>221392.5</v>
      </c>
      <c r="D33" s="2">
        <f t="shared" si="4"/>
        <v>0</v>
      </c>
      <c r="E33" s="2">
        <f t="shared" si="4"/>
        <v>-303.49999999999994</v>
      </c>
      <c r="F33" s="2">
        <f t="shared" si="4"/>
        <v>0</v>
      </c>
      <c r="G33" s="2">
        <f t="shared" si="4"/>
        <v>9170.4</v>
      </c>
      <c r="H33" s="2">
        <f t="shared" si="4"/>
        <v>407.5</v>
      </c>
      <c r="I33" s="12">
        <f>I34+I35+I37+I38+I36</f>
        <v>855783.3</v>
      </c>
      <c r="J33" s="12">
        <f>J34+J35+J36+J37+J38</f>
        <v>745723.7999999999</v>
      </c>
      <c r="K33" s="12">
        <f t="shared" si="0"/>
        <v>87.13932604200151</v>
      </c>
    </row>
    <row r="34" spans="1:11" ht="16.5" customHeight="1">
      <c r="A34" s="7" t="s">
        <v>49</v>
      </c>
      <c r="B34" s="3" t="s">
        <v>19</v>
      </c>
      <c r="C34" s="4">
        <v>51878</v>
      </c>
      <c r="D34" s="8"/>
      <c r="E34" s="8">
        <v>396.3</v>
      </c>
      <c r="F34" s="8"/>
      <c r="G34" s="8">
        <v>5301.8</v>
      </c>
      <c r="H34" s="8"/>
      <c r="I34" s="13">
        <v>248657</v>
      </c>
      <c r="J34" s="11">
        <v>203944.6</v>
      </c>
      <c r="K34" s="12">
        <f t="shared" si="0"/>
        <v>82.01844307620539</v>
      </c>
    </row>
    <row r="35" spans="1:11" ht="16.5" customHeight="1">
      <c r="A35" s="7" t="s">
        <v>50</v>
      </c>
      <c r="B35" s="3" t="s">
        <v>20</v>
      </c>
      <c r="C35" s="4">
        <v>146773.9</v>
      </c>
      <c r="D35" s="8"/>
      <c r="E35" s="8">
        <v>-777.4</v>
      </c>
      <c r="F35" s="8"/>
      <c r="G35" s="8">
        <v>3019.7</v>
      </c>
      <c r="H35" s="8">
        <v>360.7</v>
      </c>
      <c r="I35" s="13">
        <v>525562.3</v>
      </c>
      <c r="J35" s="11">
        <v>473439.1</v>
      </c>
      <c r="K35" s="12">
        <f t="shared" si="0"/>
        <v>90.08239365723149</v>
      </c>
    </row>
    <row r="36" spans="1:11" ht="16.5" customHeight="1">
      <c r="A36" s="7" t="s">
        <v>65</v>
      </c>
      <c r="B36" s="3" t="s">
        <v>66</v>
      </c>
      <c r="C36" s="4"/>
      <c r="D36" s="8"/>
      <c r="E36" s="8"/>
      <c r="F36" s="8"/>
      <c r="G36" s="8"/>
      <c r="H36" s="8"/>
      <c r="I36" s="13">
        <v>3470</v>
      </c>
      <c r="J36" s="11">
        <v>3100.6</v>
      </c>
      <c r="K36" s="12">
        <f t="shared" si="0"/>
        <v>89.35446685878962</v>
      </c>
    </row>
    <row r="37" spans="1:11" ht="18" customHeight="1">
      <c r="A37" s="7" t="s">
        <v>51</v>
      </c>
      <c r="B37" s="3" t="s">
        <v>21</v>
      </c>
      <c r="C37" s="4">
        <v>9874</v>
      </c>
      <c r="D37" s="8"/>
      <c r="E37" s="8">
        <v>34.1</v>
      </c>
      <c r="F37" s="8"/>
      <c r="G37" s="8">
        <v>533.3</v>
      </c>
      <c r="H37" s="8"/>
      <c r="I37" s="13">
        <v>25575</v>
      </c>
      <c r="J37" s="11">
        <v>23692.5</v>
      </c>
      <c r="K37" s="12">
        <f t="shared" si="0"/>
        <v>92.63929618768329</v>
      </c>
    </row>
    <row r="38" spans="1:11" ht="17.25" customHeight="1">
      <c r="A38" s="7" t="s">
        <v>52</v>
      </c>
      <c r="B38" s="3" t="s">
        <v>22</v>
      </c>
      <c r="C38" s="4">
        <v>12866.6</v>
      </c>
      <c r="D38" s="8"/>
      <c r="E38" s="8">
        <v>43.5</v>
      </c>
      <c r="F38" s="8"/>
      <c r="G38" s="8">
        <v>315.6</v>
      </c>
      <c r="H38" s="8">
        <v>46.8</v>
      </c>
      <c r="I38" s="13">
        <v>52519</v>
      </c>
      <c r="J38" s="11">
        <v>41547</v>
      </c>
      <c r="K38" s="12">
        <f t="shared" si="0"/>
        <v>79.1085131095413</v>
      </c>
    </row>
    <row r="39" spans="1:11" ht="18.75" customHeight="1">
      <c r="A39" s="6" t="s">
        <v>53</v>
      </c>
      <c r="B39" s="1" t="s">
        <v>70</v>
      </c>
      <c r="C39" s="2">
        <f aca="true" t="shared" si="5" ref="C39:H39">C40+C41+C43</f>
        <v>17918.1</v>
      </c>
      <c r="D39" s="2">
        <f t="shared" si="5"/>
        <v>0</v>
      </c>
      <c r="E39" s="2">
        <f t="shared" si="5"/>
        <v>63.8</v>
      </c>
      <c r="F39" s="2">
        <f t="shared" si="5"/>
        <v>0</v>
      </c>
      <c r="G39" s="2">
        <f t="shared" si="5"/>
        <v>780.5</v>
      </c>
      <c r="H39" s="2">
        <f t="shared" si="5"/>
        <v>13.8</v>
      </c>
      <c r="I39" s="12">
        <f>I40+I42+I43</f>
        <v>89514.2</v>
      </c>
      <c r="J39" s="12">
        <f>J40+J43</f>
        <v>81258</v>
      </c>
      <c r="K39" s="12">
        <f t="shared" si="0"/>
        <v>90.77665889881159</v>
      </c>
    </row>
    <row r="40" spans="1:11" ht="15.75">
      <c r="A40" s="7" t="s">
        <v>54</v>
      </c>
      <c r="B40" s="3" t="s">
        <v>23</v>
      </c>
      <c r="C40" s="4">
        <v>13995.1</v>
      </c>
      <c r="D40" s="8"/>
      <c r="E40" s="8">
        <v>63.8</v>
      </c>
      <c r="F40" s="8"/>
      <c r="G40" s="8">
        <v>780.5</v>
      </c>
      <c r="H40" s="8">
        <v>13.8</v>
      </c>
      <c r="I40" s="13">
        <v>86395.9</v>
      </c>
      <c r="J40" s="11">
        <v>78550.2</v>
      </c>
      <c r="K40" s="12">
        <f t="shared" si="0"/>
        <v>90.91889777176927</v>
      </c>
    </row>
    <row r="41" spans="1:11" ht="18" customHeight="1" hidden="1">
      <c r="A41" s="7" t="s">
        <v>55</v>
      </c>
      <c r="B41" s="3" t="s">
        <v>24</v>
      </c>
      <c r="C41" s="4">
        <v>1573</v>
      </c>
      <c r="D41" s="8"/>
      <c r="E41" s="8"/>
      <c r="F41" s="8"/>
      <c r="G41" s="8"/>
      <c r="H41" s="8"/>
      <c r="I41" s="13"/>
      <c r="J41" s="11"/>
      <c r="K41" s="12" t="e">
        <f t="shared" si="0"/>
        <v>#DIV/0!</v>
      </c>
    </row>
    <row r="42" spans="1:11" ht="18" customHeight="1" hidden="1">
      <c r="A42" s="7" t="s">
        <v>55</v>
      </c>
      <c r="B42" s="3" t="s">
        <v>82</v>
      </c>
      <c r="C42" s="4"/>
      <c r="D42" s="8"/>
      <c r="E42" s="8"/>
      <c r="F42" s="8"/>
      <c r="G42" s="8"/>
      <c r="H42" s="8"/>
      <c r="I42" s="13"/>
      <c r="J42" s="11"/>
      <c r="K42" s="12" t="e">
        <f t="shared" si="0"/>
        <v>#DIV/0!</v>
      </c>
    </row>
    <row r="43" spans="1:11" ht="19.5" customHeight="1">
      <c r="A43" s="7" t="s">
        <v>55</v>
      </c>
      <c r="B43" s="3" t="s">
        <v>84</v>
      </c>
      <c r="C43" s="4">
        <v>2350</v>
      </c>
      <c r="D43" s="8"/>
      <c r="E43" s="8"/>
      <c r="F43" s="8"/>
      <c r="G43" s="8"/>
      <c r="H43" s="8"/>
      <c r="I43" s="13">
        <v>3118.3</v>
      </c>
      <c r="J43" s="11">
        <v>2707.8</v>
      </c>
      <c r="K43" s="12">
        <f t="shared" si="0"/>
        <v>86.83577590353718</v>
      </c>
    </row>
    <row r="44" spans="1:11" ht="17.25" customHeight="1" hidden="1">
      <c r="A44" s="7" t="s">
        <v>56</v>
      </c>
      <c r="B44" s="3"/>
      <c r="C44" s="4">
        <v>13105</v>
      </c>
      <c r="D44" s="8"/>
      <c r="E44" s="8">
        <v>1520.3</v>
      </c>
      <c r="F44" s="8"/>
      <c r="G44" s="8">
        <v>183.1</v>
      </c>
      <c r="H44" s="8"/>
      <c r="I44" s="13"/>
      <c r="J44" s="11"/>
      <c r="K44" s="12" t="e">
        <f t="shared" si="0"/>
        <v>#DIV/0!</v>
      </c>
    </row>
    <row r="45" spans="1:11" ht="21.75" customHeight="1" hidden="1">
      <c r="A45" s="7" t="s">
        <v>71</v>
      </c>
      <c r="B45" s="3" t="s">
        <v>83</v>
      </c>
      <c r="C45" s="2">
        <v>5287</v>
      </c>
      <c r="D45" s="8"/>
      <c r="E45" s="8"/>
      <c r="F45" s="8"/>
      <c r="G45" s="8"/>
      <c r="H45" s="8"/>
      <c r="I45" s="13">
        <v>0</v>
      </c>
      <c r="J45" s="11">
        <v>0</v>
      </c>
      <c r="K45" s="12" t="e">
        <f t="shared" si="0"/>
        <v>#DIV/0!</v>
      </c>
    </row>
    <row r="46" spans="1:11" ht="15.75">
      <c r="A46" s="6">
        <v>1000</v>
      </c>
      <c r="B46" s="1" t="s">
        <v>26</v>
      </c>
      <c r="C46" s="2" t="e">
        <f>C47+C48+C49+#REF!</f>
        <v>#REF!</v>
      </c>
      <c r="D46" s="2" t="e">
        <f>D47+D48+D49+#REF!</f>
        <v>#REF!</v>
      </c>
      <c r="E46" s="2" t="e">
        <f>E47+E48+E49+#REF!</f>
        <v>#REF!</v>
      </c>
      <c r="F46" s="2" t="e">
        <f>F47+F48+F49+#REF!</f>
        <v>#REF!</v>
      </c>
      <c r="G46" s="2" t="e">
        <f>G47+G48+G49+#REF!</f>
        <v>#REF!</v>
      </c>
      <c r="H46" s="2" t="e">
        <f>H47+H48+H49+#REF!</f>
        <v>#REF!</v>
      </c>
      <c r="I46" s="12">
        <f>I47+I48+I49</f>
        <v>88793.1</v>
      </c>
      <c r="J46" s="12">
        <f>J47+J48+J49</f>
        <v>77712.4</v>
      </c>
      <c r="K46" s="12">
        <f t="shared" si="0"/>
        <v>87.52076456391318</v>
      </c>
    </row>
    <row r="47" spans="1:11" ht="17.25" customHeight="1">
      <c r="A47" s="7">
        <v>1001</v>
      </c>
      <c r="B47" s="3" t="s">
        <v>27</v>
      </c>
      <c r="C47" s="4">
        <v>1067</v>
      </c>
      <c r="D47" s="8"/>
      <c r="E47" s="8"/>
      <c r="F47" s="8"/>
      <c r="G47" s="8"/>
      <c r="H47" s="8"/>
      <c r="I47" s="13">
        <v>7366</v>
      </c>
      <c r="J47" s="11">
        <v>7365.6</v>
      </c>
      <c r="K47" s="12">
        <f t="shared" si="0"/>
        <v>99.99456964431171</v>
      </c>
    </row>
    <row r="48" spans="1:11" ht="15.75" customHeight="1">
      <c r="A48" s="7">
        <v>1003</v>
      </c>
      <c r="B48" s="3" t="s">
        <v>28</v>
      </c>
      <c r="C48" s="4">
        <v>10823.3</v>
      </c>
      <c r="D48" s="4">
        <v>15692</v>
      </c>
      <c r="E48" s="8"/>
      <c r="F48" s="8"/>
      <c r="G48" s="8"/>
      <c r="H48" s="8"/>
      <c r="I48" s="13">
        <v>45679.5</v>
      </c>
      <c r="J48" s="11">
        <v>37936.4</v>
      </c>
      <c r="K48" s="12">
        <f t="shared" si="0"/>
        <v>83.04907015181865</v>
      </c>
    </row>
    <row r="49" spans="1:11" ht="18" customHeight="1">
      <c r="A49" s="7">
        <v>1004</v>
      </c>
      <c r="B49" s="3" t="s">
        <v>29</v>
      </c>
      <c r="C49" s="4">
        <v>7212.6</v>
      </c>
      <c r="D49" s="8"/>
      <c r="E49" s="8"/>
      <c r="F49" s="8"/>
      <c r="G49" s="8"/>
      <c r="H49" s="8"/>
      <c r="I49" s="13">
        <v>35747.6</v>
      </c>
      <c r="J49" s="11">
        <v>32410.4</v>
      </c>
      <c r="K49" s="12">
        <f t="shared" si="0"/>
        <v>90.66454810952345</v>
      </c>
    </row>
    <row r="50" spans="1:11" ht="18" customHeight="1">
      <c r="A50" s="6" t="s">
        <v>72</v>
      </c>
      <c r="B50" s="1" t="s">
        <v>25</v>
      </c>
      <c r="C50" s="4"/>
      <c r="D50" s="8"/>
      <c r="E50" s="8"/>
      <c r="F50" s="8"/>
      <c r="G50" s="8"/>
      <c r="H50" s="8"/>
      <c r="I50" s="12">
        <f>I51+I52</f>
        <v>16439.9</v>
      </c>
      <c r="J50" s="12">
        <f>J51+J52</f>
        <v>15627.7</v>
      </c>
      <c r="K50" s="12">
        <f t="shared" si="0"/>
        <v>95.05958065438354</v>
      </c>
    </row>
    <row r="51" spans="1:11" ht="18" customHeight="1">
      <c r="A51" s="7" t="s">
        <v>73</v>
      </c>
      <c r="B51" s="3" t="s">
        <v>74</v>
      </c>
      <c r="C51" s="4"/>
      <c r="D51" s="8"/>
      <c r="E51" s="8"/>
      <c r="F51" s="8"/>
      <c r="G51" s="8"/>
      <c r="H51" s="8"/>
      <c r="I51" s="13">
        <v>16439.9</v>
      </c>
      <c r="J51" s="11">
        <v>15627.7</v>
      </c>
      <c r="K51" s="12">
        <f t="shared" si="0"/>
        <v>95.05958065438354</v>
      </c>
    </row>
    <row r="52" spans="1:11" ht="32.25" customHeight="1" hidden="1">
      <c r="A52" s="7" t="s">
        <v>75</v>
      </c>
      <c r="B52" s="3" t="s">
        <v>76</v>
      </c>
      <c r="C52" s="4"/>
      <c r="D52" s="8"/>
      <c r="E52" s="8"/>
      <c r="F52" s="8"/>
      <c r="G52" s="8"/>
      <c r="H52" s="8"/>
      <c r="I52" s="13">
        <v>0</v>
      </c>
      <c r="J52" s="11"/>
      <c r="K52" s="12" t="e">
        <f t="shared" si="0"/>
        <v>#DIV/0!</v>
      </c>
    </row>
    <row r="53" spans="1:11" ht="21.75" customHeight="1">
      <c r="A53" s="6" t="s">
        <v>77</v>
      </c>
      <c r="B53" s="1" t="s">
        <v>78</v>
      </c>
      <c r="C53" s="4"/>
      <c r="D53" s="8"/>
      <c r="E53" s="8"/>
      <c r="F53" s="8"/>
      <c r="G53" s="8"/>
      <c r="H53" s="8"/>
      <c r="I53" s="12">
        <f>I54+I55</f>
        <v>3019.5</v>
      </c>
      <c r="J53" s="12">
        <f>J54+J55</f>
        <v>2996.1</v>
      </c>
      <c r="K53" s="12">
        <f t="shared" si="0"/>
        <v>99.22503725782414</v>
      </c>
    </row>
    <row r="54" spans="1:11" ht="21" customHeight="1">
      <c r="A54" s="7" t="s">
        <v>79</v>
      </c>
      <c r="B54" s="3" t="s">
        <v>24</v>
      </c>
      <c r="C54" s="4"/>
      <c r="D54" s="8"/>
      <c r="E54" s="8"/>
      <c r="F54" s="8"/>
      <c r="G54" s="8"/>
      <c r="H54" s="8"/>
      <c r="I54" s="13">
        <v>3019.5</v>
      </c>
      <c r="J54" s="11">
        <v>2996.1</v>
      </c>
      <c r="K54" s="12">
        <f t="shared" si="0"/>
        <v>99.22503725782414</v>
      </c>
    </row>
    <row r="55" spans="1:11" ht="31.5" customHeight="1" hidden="1">
      <c r="A55" s="7" t="s">
        <v>80</v>
      </c>
      <c r="B55" s="3" t="s">
        <v>81</v>
      </c>
      <c r="C55" s="4"/>
      <c r="D55" s="8"/>
      <c r="E55" s="8"/>
      <c r="F55" s="8"/>
      <c r="G55" s="8"/>
      <c r="H55" s="8"/>
      <c r="I55" s="13">
        <v>0</v>
      </c>
      <c r="J55" s="11"/>
      <c r="K55" s="12" t="e">
        <f t="shared" si="0"/>
        <v>#DIV/0!</v>
      </c>
    </row>
    <row r="56" spans="1:11" ht="15.75">
      <c r="A56" s="1"/>
      <c r="B56" s="1" t="s">
        <v>30</v>
      </c>
      <c r="C56" s="9" t="e">
        <f>C10+C19+C23+C28+C33+C39+#REF!+C46</f>
        <v>#REF!</v>
      </c>
      <c r="D56" s="9" t="e">
        <f>D10+D19+D23+D28+D33+D39+#REF!+D46</f>
        <v>#REF!</v>
      </c>
      <c r="E56" s="9" t="e">
        <f>E10+E19+E23+E28+E33+E39+#REF!+E46</f>
        <v>#REF!</v>
      </c>
      <c r="F56" s="9" t="e">
        <f>F10+F19+F23+F28+F33+F39+#REF!+F46</f>
        <v>#REF!</v>
      </c>
      <c r="G56" s="9" t="e">
        <f>G10+G19+G23+G28+G33+G39+#REF!+G46</f>
        <v>#REF!</v>
      </c>
      <c r="H56" s="9" t="e">
        <f>H10+H19+H23+H28+H33+H39+#REF!+H46</f>
        <v>#REF!</v>
      </c>
      <c r="I56" s="12">
        <f>I10+I19+I23+I28+I33+I39+I46+I50+I53+I17</f>
        <v>1502884.7</v>
      </c>
      <c r="J56" s="12">
        <f>J10+J19+J23+J28+J33+J39+J46+J50+J53+J17</f>
        <v>1338404.6999999997</v>
      </c>
      <c r="K56" s="12">
        <f t="shared" si="0"/>
        <v>89.05571398790603</v>
      </c>
    </row>
  </sheetData>
  <sheetProtection/>
  <mergeCells count="9">
    <mergeCell ref="A8:A9"/>
    <mergeCell ref="D8:H8"/>
    <mergeCell ref="B8:B9"/>
    <mergeCell ref="I8:K8"/>
    <mergeCell ref="A5:K5"/>
    <mergeCell ref="A1:K1"/>
    <mergeCell ref="A2:K2"/>
    <mergeCell ref="A3:K3"/>
    <mergeCell ref="B4:K4"/>
  </mergeCells>
  <printOptions/>
  <pageMargins left="0.62" right="0.33" top="0.18" bottom="0.27" header="0.2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Фролова</cp:lastModifiedBy>
  <cp:lastPrinted>2013-12-18T07:42:52Z</cp:lastPrinted>
  <dcterms:created xsi:type="dcterms:W3CDTF">2008-04-16T04:01:17Z</dcterms:created>
  <dcterms:modified xsi:type="dcterms:W3CDTF">2014-03-26T04:11:54Z</dcterms:modified>
  <cp:category/>
  <cp:version/>
  <cp:contentType/>
  <cp:contentStatus/>
</cp:coreProperties>
</file>